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O-AVD\5057 RUVIVAL\WP4 Sustainability\T4.3a_Final guidelines\Nyeste filer\"/>
    </mc:Choice>
  </mc:AlternateContent>
  <xr:revisionPtr revIDLastSave="0" documentId="13_ncr:1_{EB13ACDD-815E-4987-8ED6-AE6A4C40FEB9}" xr6:coauthVersionLast="47" xr6:coauthVersionMax="47" xr10:uidLastSave="{00000000-0000-0000-0000-000000000000}"/>
  <bookViews>
    <workbookView xWindow="-110" yWindow="-110" windowWidth="19420" windowHeight="10300" tabRatio="818" xr2:uid="{4923DACA-4668-4CA7-96C0-A09AA091889E}"/>
  </bookViews>
  <sheets>
    <sheet name="Point allocation eksempel" sheetId="3" r:id="rId1"/>
    <sheet name="Point allocation templat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3" l="1"/>
  <c r="O14" i="3"/>
  <c r="O12" i="3"/>
  <c r="Q12" i="4" l="1"/>
  <c r="P12" i="4"/>
  <c r="O12" i="4"/>
  <c r="G29" i="4"/>
  <c r="E29" i="4"/>
  <c r="I25" i="4"/>
  <c r="E28" i="4"/>
  <c r="I24" i="4"/>
  <c r="F27" i="4"/>
  <c r="E27" i="4"/>
  <c r="I23" i="4"/>
  <c r="N15" i="4" s="1"/>
  <c r="G25" i="4"/>
  <c r="L26" i="4" s="1"/>
  <c r="Q15" i="4" s="1"/>
  <c r="E25" i="4"/>
  <c r="I22" i="4"/>
  <c r="I26" i="4" s="1"/>
  <c r="I30" i="4" s="1"/>
  <c r="E24" i="4"/>
  <c r="I21" i="4"/>
  <c r="E23" i="4"/>
  <c r="I20" i="4"/>
  <c r="G21" i="4"/>
  <c r="L22" i="4" s="1"/>
  <c r="Q14" i="4" s="1"/>
  <c r="E21" i="4"/>
  <c r="I19" i="4"/>
  <c r="N14" i="4" s="1"/>
  <c r="E20" i="4"/>
  <c r="E19" i="4"/>
  <c r="I17" i="4"/>
  <c r="G17" i="4"/>
  <c r="K18" i="4" s="1"/>
  <c r="P13" i="4" s="1"/>
  <c r="E17" i="4"/>
  <c r="I16" i="4"/>
  <c r="E16" i="4"/>
  <c r="I15" i="4"/>
  <c r="N13" i="4" s="1"/>
  <c r="E15" i="4"/>
  <c r="I14" i="4"/>
  <c r="N12" i="4" s="1"/>
  <c r="E14" i="4"/>
  <c r="F26" i="3"/>
  <c r="G28" i="3"/>
  <c r="K29" i="3" s="1"/>
  <c r="P15" i="3" s="1"/>
  <c r="E28" i="3"/>
  <c r="E27" i="3"/>
  <c r="E26" i="3"/>
  <c r="J22" i="4" l="1"/>
  <c r="O14" i="4" s="1"/>
  <c r="K22" i="4"/>
  <c r="P14" i="4" s="1"/>
  <c r="J26" i="4"/>
  <c r="O15" i="4" s="1"/>
  <c r="K26" i="4"/>
  <c r="P15" i="4" s="1"/>
  <c r="J18" i="4"/>
  <c r="O13" i="4" s="1"/>
  <c r="J30" i="4"/>
  <c r="O16" i="4" s="1"/>
  <c r="L30" i="4"/>
  <c r="Q16" i="4" s="1"/>
  <c r="L18" i="4"/>
  <c r="Q13" i="4" s="1"/>
  <c r="K30" i="4"/>
  <c r="P16" i="4" s="1"/>
  <c r="J29" i="3"/>
  <c r="O15" i="3" s="1"/>
  <c r="L29" i="3"/>
  <c r="Q15" i="3" s="1"/>
  <c r="J31" i="4" l="1"/>
  <c r="O17" i="4"/>
  <c r="K31" i="4"/>
  <c r="P17" i="4"/>
  <c r="Q17" i="4"/>
  <c r="L31" i="4"/>
  <c r="Q11" i="3"/>
  <c r="P11" i="3"/>
  <c r="O11" i="3"/>
  <c r="I24" i="3"/>
  <c r="I23" i="3"/>
  <c r="I22" i="3"/>
  <c r="N14" i="3" s="1"/>
  <c r="G24" i="3"/>
  <c r="E24" i="3"/>
  <c r="I21" i="3"/>
  <c r="I25" i="3" s="1"/>
  <c r="I29" i="3" s="1"/>
  <c r="E23" i="3"/>
  <c r="I20" i="3"/>
  <c r="E22" i="3"/>
  <c r="I19" i="3"/>
  <c r="G20" i="3"/>
  <c r="J21" i="3" s="1"/>
  <c r="O13" i="3" s="1"/>
  <c r="E20" i="3"/>
  <c r="I18" i="3"/>
  <c r="N13" i="3" s="1"/>
  <c r="E19" i="3"/>
  <c r="E18" i="3"/>
  <c r="I16" i="3"/>
  <c r="G16" i="3"/>
  <c r="E16" i="3"/>
  <c r="I15" i="3"/>
  <c r="E15" i="3"/>
  <c r="I14" i="3"/>
  <c r="N12" i="3" s="1"/>
  <c r="E14" i="3"/>
  <c r="I13" i="3"/>
  <c r="N11" i="3" s="1"/>
  <c r="E13" i="3"/>
  <c r="L25" i="3" l="1"/>
  <c r="J25" i="3"/>
  <c r="L17" i="3"/>
  <c r="Q12" i="3" s="1"/>
  <c r="K17" i="3"/>
  <c r="J17" i="3"/>
  <c r="K25" i="3"/>
  <c r="P14" i="3" s="1"/>
  <c r="K21" i="3"/>
  <c r="P13" i="3" s="1"/>
  <c r="L21" i="3"/>
  <c r="Q13" i="3" s="1"/>
  <c r="Q16" i="3" l="1"/>
  <c r="K30" i="3"/>
  <c r="J30" i="3"/>
  <c r="O16" i="3"/>
  <c r="L30" i="3"/>
  <c r="P12" i="3"/>
  <c r="P16" i="3" s="1"/>
</calcChain>
</file>

<file path=xl/sharedStrings.xml><?xml version="1.0" encoding="utf-8"?>
<sst xmlns="http://schemas.openxmlformats.org/spreadsheetml/2006/main" count="94" uniqueCount="51">
  <si>
    <t>A</t>
  </si>
  <si>
    <t>B</t>
  </si>
  <si>
    <t>C</t>
  </si>
  <si>
    <t>Score</t>
  </si>
  <si>
    <t>Total</t>
  </si>
  <si>
    <t xml:space="preserve">Kilde: https://www.youtube.com/watch?v=4lyEhr0Xznc </t>
  </si>
  <si>
    <t>Eksempel: en person/organisasjon vurderer gjenbruksalternativer for forfallende kulturminnebygging</t>
  </si>
  <si>
    <t>Trinn 1: Identifisere bruksalternativer</t>
  </si>
  <si>
    <r>
      <t>Trinn 3: Vekte kriterier</t>
    </r>
    <r>
      <rPr>
        <sz val="11"/>
        <color rgb="FF002060"/>
        <rFont val="Arial Narrow"/>
        <family val="2"/>
      </rPr>
      <t xml:space="preserve"> </t>
    </r>
    <r>
      <rPr>
        <b/>
        <sz val="11"/>
        <color rgb="FF002060"/>
        <rFont val="Arial Narrow"/>
        <family val="2"/>
      </rPr>
      <t>[0,00 - 1,00]</t>
    </r>
  </si>
  <si>
    <t>Analysen kan styrkes med en sensitivitetsanalyse for å observere hvordan rangeringen av alternativene varierer ved å endre vektene som tildeles kriteriene og/eller poeng som tildeles bruksalternativer.</t>
  </si>
  <si>
    <t xml:space="preserve">Merk at summen av poengene tildelt nivå 1-kriteriene bør ikke overstige det totale poengbudsjettet, og det samme gjelder for summen av poengene tildelt nivå 2-kriteriene for et gitt nivå 1-kriterium. </t>
  </si>
  <si>
    <t>Traditional skills</t>
  </si>
  <si>
    <t>Cultural</t>
  </si>
  <si>
    <t>Local identity</t>
  </si>
  <si>
    <t>Social</t>
  </si>
  <si>
    <t>Learning opportunities</t>
  </si>
  <si>
    <t>Social cohesion</t>
  </si>
  <si>
    <t>Economic</t>
  </si>
  <si>
    <t>Jobs creation</t>
  </si>
  <si>
    <t>Economic spillovers</t>
  </si>
  <si>
    <t>Environmental</t>
  </si>
  <si>
    <t>Energy efficiency</t>
  </si>
  <si>
    <t>Greenhouse gas emissions</t>
  </si>
  <si>
    <t>Trinn 2: Velge kriterier (se listen i neste ark)</t>
  </si>
  <si>
    <t>"0 er minst og 1 er mest viktig"</t>
  </si>
  <si>
    <t>Trinn 4: Gi poeng og beregne vektede gjennomsnittet</t>
  </si>
  <si>
    <t>Trinn 5: Analysere resultater</t>
  </si>
  <si>
    <t>Kriteria 1</t>
  </si>
  <si>
    <t>Kriteria 2</t>
  </si>
  <si>
    <t xml:space="preserve">https://www.youtube.com/watch?v=4lyEhr0Xznc </t>
  </si>
  <si>
    <t xml:space="preserve">I vedlegget til denne artikkel finner du også en eksempel på poeng allokering: </t>
  </si>
  <si>
    <t>https://www.sciencedirect.com/science/article/pii/S221067071930455X?via%3Dihub</t>
  </si>
  <si>
    <t xml:space="preserve">Kilde vi bygger denne template på: </t>
  </si>
  <si>
    <t xml:space="preserve">Trinn 6: Sensitivitetsanalyse </t>
  </si>
  <si>
    <t>Trinn 6: Sensitivitetsanalyse</t>
  </si>
  <si>
    <t xml:space="preserve">Trinn 5: Analysere resultater </t>
  </si>
  <si>
    <t xml:space="preserve">Du kan også legge inn flere kriterier ved å legge inn et råd for hver ekstra kriterium </t>
  </si>
  <si>
    <r>
      <t xml:space="preserve">Kopier denne </t>
    </r>
    <r>
      <rPr>
        <b/>
        <u/>
        <sz val="11"/>
        <color theme="0"/>
        <rFont val="Arial Narrow"/>
        <family val="2"/>
      </rPr>
      <t>template</t>
    </r>
    <r>
      <rPr>
        <b/>
        <sz val="11"/>
        <color theme="0"/>
        <rFont val="Arial Narrow"/>
        <family val="2"/>
      </rPr>
      <t xml:space="preserve"> og fylle inn de gule celler for å velge kriterier (trinn 2), vekter (trinn 3) og poeng (trinn 4). Figurer bør oppdatteres automatisk</t>
    </r>
  </si>
  <si>
    <t xml:space="preserve">Trinn 2: Velge kriterier </t>
  </si>
  <si>
    <t>Gjenbruksalternativer</t>
  </si>
  <si>
    <t>Gjenbruksalternativ A</t>
  </si>
  <si>
    <t>Gjenbruksalternativ B</t>
  </si>
  <si>
    <t>Gjenbruksalternativ C</t>
  </si>
  <si>
    <t>"0 er verst og 100 er best"</t>
  </si>
  <si>
    <t>Nivå</t>
  </si>
  <si>
    <t>Kriterium</t>
  </si>
  <si>
    <t>Nivå 1</t>
  </si>
  <si>
    <t>Nivå 2</t>
  </si>
  <si>
    <t>Alternativ A</t>
  </si>
  <si>
    <t>Alternativ B</t>
  </si>
  <si>
    <t>Alternativ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</si>
</sst>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  <font>
      <sz val="11"/>
      <color rgb="FF002060"/>
      <name val="Arial Narrow"/>
      <family val="2"/>
    </font>
    <font>
      <b/>
      <u/>
      <sz val="11"/>
      <color rgb="FF002060"/>
      <name val="Arial Narrow"/>
      <family val="2"/>
    </font>
    <font>
      <b/>
      <sz val="11"/>
      <color rgb="FF00206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u/>
      <sz val="11"/>
      <color theme="0"/>
      <name val="Arial Narrow"/>
      <family val="2"/>
    </font>
    <font>
      <sz val="10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7" fillId="8" borderId="0" xfId="0" applyFont="1" applyFill="1" applyAlignment="1">
      <alignment vertical="center"/>
    </xf>
    <xf numFmtId="0" fontId="8" fillId="8" borderId="0" xfId="0" applyFont="1" applyFill="1" applyAlignment="1">
      <alignment vertical="center"/>
    </xf>
    <xf numFmtId="0" fontId="9" fillId="0" borderId="0" xfId="0" applyFont="1"/>
    <xf numFmtId="0" fontId="4" fillId="7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'Point allocation eksempel'!$O$11</c:f>
              <c:strCache>
                <c:ptCount val="1"/>
                <c:pt idx="0">
                  <c:v>Alternativ 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eksempel'!$N$12:$N$15</c:f>
              <c:strCache>
                <c:ptCount val="4"/>
                <c:pt idx="0">
                  <c:v>Economic</c:v>
                </c:pt>
                <c:pt idx="1">
                  <c:v>Social</c:v>
                </c:pt>
                <c:pt idx="2">
                  <c:v>Cultural</c:v>
                </c:pt>
                <c:pt idx="3">
                  <c:v>Environmental</c:v>
                </c:pt>
              </c:strCache>
            </c:strRef>
          </c:cat>
          <c:val>
            <c:numRef>
              <c:f>'Point allocation eksempel'!$O$12:$O$15</c:f>
              <c:numCache>
                <c:formatCode>0.0</c:formatCode>
                <c:ptCount val="4"/>
                <c:pt idx="0">
                  <c:v>22.2</c:v>
                </c:pt>
                <c:pt idx="1">
                  <c:v>12.6</c:v>
                </c:pt>
                <c:pt idx="2">
                  <c:v>12</c:v>
                </c:pt>
                <c:pt idx="3">
                  <c:v>6.9999999999999982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7-439C-8617-9F37B05212B1}"/>
            </c:ext>
          </c:extLst>
        </c:ser>
        <c:ser>
          <c:idx val="1"/>
          <c:order val="1"/>
          <c:tx>
            <c:strRef>
              <c:f>'Point allocation eksempel'!$P$11</c:f>
              <c:strCache>
                <c:ptCount val="1"/>
                <c:pt idx="0">
                  <c:v>Alternativ B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eksempel'!$N$12:$N$15</c:f>
              <c:strCache>
                <c:ptCount val="4"/>
                <c:pt idx="0">
                  <c:v>Economic</c:v>
                </c:pt>
                <c:pt idx="1">
                  <c:v>Social</c:v>
                </c:pt>
                <c:pt idx="2">
                  <c:v>Cultural</c:v>
                </c:pt>
                <c:pt idx="3">
                  <c:v>Environmental</c:v>
                </c:pt>
              </c:strCache>
            </c:strRef>
          </c:cat>
          <c:val>
            <c:numRef>
              <c:f>'Point allocation eksempel'!$P$12:$P$15</c:f>
              <c:numCache>
                <c:formatCode>0.0</c:formatCode>
                <c:ptCount val="4"/>
                <c:pt idx="0">
                  <c:v>10.199999999999999</c:v>
                </c:pt>
                <c:pt idx="1">
                  <c:v>25.8</c:v>
                </c:pt>
                <c:pt idx="2">
                  <c:v>16</c:v>
                </c:pt>
                <c:pt idx="3">
                  <c:v>11.999999999999996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7-439C-8617-9F37B05212B1}"/>
            </c:ext>
          </c:extLst>
        </c:ser>
        <c:ser>
          <c:idx val="2"/>
          <c:order val="2"/>
          <c:tx>
            <c:strRef>
              <c:f>'Point allocation eksempel'!$Q$11</c:f>
              <c:strCache>
                <c:ptCount val="1"/>
                <c:pt idx="0">
                  <c:v>Alternativ C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eksempel'!$N$12:$N$15</c:f>
              <c:strCache>
                <c:ptCount val="4"/>
                <c:pt idx="0">
                  <c:v>Economic</c:v>
                </c:pt>
                <c:pt idx="1">
                  <c:v>Social</c:v>
                </c:pt>
                <c:pt idx="2">
                  <c:v>Cultural</c:v>
                </c:pt>
                <c:pt idx="3">
                  <c:v>Environmental</c:v>
                </c:pt>
              </c:strCache>
            </c:strRef>
          </c:cat>
          <c:val>
            <c:numRef>
              <c:f>'Point allocation eksempel'!$Q$12:$Q$15</c:f>
              <c:numCache>
                <c:formatCode>0.0</c:formatCode>
                <c:ptCount val="4"/>
                <c:pt idx="0">
                  <c:v>0</c:v>
                </c:pt>
                <c:pt idx="1">
                  <c:v>6</c:v>
                </c:pt>
                <c:pt idx="2">
                  <c:v>4.4000000000000004</c:v>
                </c:pt>
                <c:pt idx="3">
                  <c:v>17.999999999999996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17-439C-8617-9F37B0521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759536"/>
        <c:axId val="1037746640"/>
      </c:barChart>
      <c:catAx>
        <c:axId val="103775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746640"/>
        <c:crosses val="autoZero"/>
        <c:auto val="1"/>
        <c:lblAlgn val="ctr"/>
        <c:lblOffset val="100"/>
        <c:noMultiLvlLbl val="0"/>
      </c:catAx>
      <c:valAx>
        <c:axId val="103774664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75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'Point allocation eksempel'!$N$12</c:f>
              <c:strCache>
                <c:ptCount val="1"/>
                <c:pt idx="0">
                  <c:v>Economic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'Point allocation eksempel'!$O$11:$Q$11</c:f>
              <c:strCache>
                <c:ptCount val="3"/>
                <c:pt idx="0">
                  <c:v>Alternativ A</c:v>
                </c:pt>
                <c:pt idx="1">
                  <c:v>Alternativ B</c:v>
                </c:pt>
                <c:pt idx="2">
                  <c:v>Alternativ C</c:v>
                </c:pt>
              </c:strCache>
            </c:strRef>
          </c:cat>
          <c:val>
            <c:numRef>
              <c:f>'Point allocation eksempel'!$O$12:$Q$12</c:f>
              <c:numCache>
                <c:formatCode>0.0</c:formatCode>
                <c:ptCount val="3"/>
                <c:pt idx="0">
                  <c:v>22.2</c:v>
                </c:pt>
                <c:pt idx="1">
                  <c:v>10.199999999999999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9-45E1-9866-F27D06455478}"/>
            </c:ext>
          </c:extLst>
        </c:ser>
        <c:ser>
          <c:idx val="1"/>
          <c:order val="1"/>
          <c:tx>
            <c:strRef>
              <c:f>'Point allocation eksempel'!$N$13</c:f>
              <c:strCache>
                <c:ptCount val="1"/>
                <c:pt idx="0">
                  <c:v>Social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eksempel'!$O$11:$Q$11</c:f>
              <c:strCache>
                <c:ptCount val="3"/>
                <c:pt idx="0">
                  <c:v>Alternativ A</c:v>
                </c:pt>
                <c:pt idx="1">
                  <c:v>Alternativ B</c:v>
                </c:pt>
                <c:pt idx="2">
                  <c:v>Alternativ C</c:v>
                </c:pt>
              </c:strCache>
            </c:strRef>
          </c:cat>
          <c:val>
            <c:numRef>
              <c:f>'Point allocation eksempel'!$O$13:$Q$13</c:f>
              <c:numCache>
                <c:formatCode>0.0</c:formatCode>
                <c:ptCount val="3"/>
                <c:pt idx="0">
                  <c:v>12.6</c:v>
                </c:pt>
                <c:pt idx="1">
                  <c:v>25.8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79-45E1-9866-F27D06455478}"/>
            </c:ext>
          </c:extLst>
        </c:ser>
        <c:ser>
          <c:idx val="2"/>
          <c:order val="2"/>
          <c:tx>
            <c:strRef>
              <c:f>'Point allocation eksempel'!$N$14</c:f>
              <c:strCache>
                <c:ptCount val="1"/>
                <c:pt idx="0">
                  <c:v>Cultural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eksempel'!$O$11:$Q$11</c:f>
              <c:strCache>
                <c:ptCount val="3"/>
                <c:pt idx="0">
                  <c:v>Alternativ A</c:v>
                </c:pt>
                <c:pt idx="1">
                  <c:v>Alternativ B</c:v>
                </c:pt>
                <c:pt idx="2">
                  <c:v>Alternativ C</c:v>
                </c:pt>
              </c:strCache>
            </c:strRef>
          </c:cat>
          <c:val>
            <c:numRef>
              <c:f>'Point allocation eksempel'!$O$14:$Q$14</c:f>
              <c:numCache>
                <c:formatCode>0.0</c:formatCode>
                <c:ptCount val="3"/>
                <c:pt idx="0">
                  <c:v>12</c:v>
                </c:pt>
                <c:pt idx="1">
                  <c:v>16</c:v>
                </c:pt>
                <c:pt idx="2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79-45E1-9866-F27D06455478}"/>
            </c:ext>
          </c:extLst>
        </c:ser>
        <c:ser>
          <c:idx val="3"/>
          <c:order val="3"/>
          <c:tx>
            <c:strRef>
              <c:f>'Point allocation eksempel'!$N$15</c:f>
              <c:strCache>
                <c:ptCount val="1"/>
                <c:pt idx="0">
                  <c:v>Environmental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eksempel'!$O$11:$Q$11</c:f>
              <c:strCache>
                <c:ptCount val="3"/>
                <c:pt idx="0">
                  <c:v>Alternativ A</c:v>
                </c:pt>
                <c:pt idx="1">
                  <c:v>Alternativ B</c:v>
                </c:pt>
                <c:pt idx="2">
                  <c:v>Alternativ C</c:v>
                </c:pt>
              </c:strCache>
            </c:strRef>
          </c:cat>
          <c:val>
            <c:numRef>
              <c:f>'Point allocation eksempel'!$O$15:$Q$15</c:f>
              <c:numCache>
                <c:formatCode>0.0</c:formatCode>
                <c:ptCount val="3"/>
                <c:pt idx="0">
                  <c:v>6.9999999999999982</c:v>
                </c:pt>
                <c:pt idx="1">
                  <c:v>11.999999999999996</c:v>
                </c:pt>
                <c:pt idx="2">
                  <c:v>17.999999999999996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9-45E1-9866-F27D06455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39307776"/>
        <c:axId val="1094240080"/>
      </c:barChart>
      <c:lineChart>
        <c:grouping val="stacked"/>
        <c:varyColors val="0"/>
        <c:ser>
          <c:idx val="4"/>
          <c:order val="4"/>
          <c:tx>
            <c:strRef>
              <c:f>'Point allocation eksempel'!$N$16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sq">
              <a:solidFill>
                <a:sysClr val="windowText" lastClr="000000"/>
              </a:solidFill>
              <a:miter lim="800000"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'Point allocation eksempel'!$O$11:$Q$11</c:f>
              <c:strCache>
                <c:ptCount val="3"/>
                <c:pt idx="0">
                  <c:v>Alternativ A</c:v>
                </c:pt>
                <c:pt idx="1">
                  <c:v>Alternativ B</c:v>
                </c:pt>
                <c:pt idx="2">
                  <c:v>Alternativ C</c:v>
                </c:pt>
              </c:strCache>
            </c:strRef>
          </c:cat>
          <c:val>
            <c:numRef>
              <c:f>'Point allocation eksempel'!$O$16:$Q$16</c:f>
              <c:numCache>
                <c:formatCode>0.0</c:formatCode>
                <c:ptCount val="3"/>
                <c:pt idx="0">
                  <c:v>53.8</c:v>
                </c:pt>
                <c:pt idx="1">
                  <c:v>64</c:v>
                </c:pt>
                <c:pt idx="2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79-45E1-9866-F27D06455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307776"/>
        <c:axId val="1094240080"/>
      </c:lineChart>
      <c:catAx>
        <c:axId val="103930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240080"/>
        <c:crosses val="autoZero"/>
        <c:auto val="1"/>
        <c:lblAlgn val="ctr"/>
        <c:lblOffset val="100"/>
        <c:noMultiLvlLbl val="0"/>
      </c:catAx>
      <c:valAx>
        <c:axId val="109424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30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813320209973749E-2"/>
          <c:y val="0.8733636052592173"/>
          <c:w val="0.95178040244969375"/>
          <c:h val="0.12197932552386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'Point allocation template'!$O$12</c:f>
              <c:strCache>
                <c:ptCount val="1"/>
                <c:pt idx="0">
                  <c:v>Alternativ 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template'!$N$13:$N$17</c:f>
              <c:strCache>
                <c:ptCount val="5"/>
                <c:pt idx="0">
                  <c:v>Economic</c:v>
                </c:pt>
                <c:pt idx="1">
                  <c:v>Social</c:v>
                </c:pt>
                <c:pt idx="2">
                  <c:v>Cultural</c:v>
                </c:pt>
                <c:pt idx="3">
                  <c:v>Environmental</c:v>
                </c:pt>
                <c:pt idx="4">
                  <c:v>Total</c:v>
                </c:pt>
              </c:strCache>
            </c:strRef>
          </c:cat>
          <c:val>
            <c:numRef>
              <c:f>'Point allocation template'!$O$13:$O$17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5-48CC-8D78-C11261216E67}"/>
            </c:ext>
          </c:extLst>
        </c:ser>
        <c:ser>
          <c:idx val="1"/>
          <c:order val="1"/>
          <c:tx>
            <c:strRef>
              <c:f>'Point allocation template'!$P$12</c:f>
              <c:strCache>
                <c:ptCount val="1"/>
                <c:pt idx="0">
                  <c:v>Alternativ B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template'!$N$13:$N$17</c:f>
              <c:strCache>
                <c:ptCount val="5"/>
                <c:pt idx="0">
                  <c:v>Economic</c:v>
                </c:pt>
                <c:pt idx="1">
                  <c:v>Social</c:v>
                </c:pt>
                <c:pt idx="2">
                  <c:v>Cultural</c:v>
                </c:pt>
                <c:pt idx="3">
                  <c:v>Environmental</c:v>
                </c:pt>
                <c:pt idx="4">
                  <c:v>Total</c:v>
                </c:pt>
              </c:strCache>
            </c:strRef>
          </c:cat>
          <c:val>
            <c:numRef>
              <c:f>'Point allocation template'!$P$13:$P$17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5-48CC-8D78-C11261216E67}"/>
            </c:ext>
          </c:extLst>
        </c:ser>
        <c:ser>
          <c:idx val="2"/>
          <c:order val="2"/>
          <c:tx>
            <c:strRef>
              <c:f>'Point allocation template'!$Q$12</c:f>
              <c:strCache>
                <c:ptCount val="1"/>
                <c:pt idx="0">
                  <c:v>Alternativ C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template'!$N$13:$N$17</c:f>
              <c:strCache>
                <c:ptCount val="5"/>
                <c:pt idx="0">
                  <c:v>Economic</c:v>
                </c:pt>
                <c:pt idx="1">
                  <c:v>Social</c:v>
                </c:pt>
                <c:pt idx="2">
                  <c:v>Cultural</c:v>
                </c:pt>
                <c:pt idx="3">
                  <c:v>Environmental</c:v>
                </c:pt>
                <c:pt idx="4">
                  <c:v>Total</c:v>
                </c:pt>
              </c:strCache>
            </c:strRef>
          </c:cat>
          <c:val>
            <c:numRef>
              <c:f>'Point allocation template'!$Q$13:$Q$17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B5-48CC-8D78-C11261216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759536"/>
        <c:axId val="1037746640"/>
      </c:barChart>
      <c:catAx>
        <c:axId val="103775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746640"/>
        <c:crosses val="autoZero"/>
        <c:auto val="1"/>
        <c:lblAlgn val="ctr"/>
        <c:lblOffset val="100"/>
        <c:noMultiLvlLbl val="0"/>
      </c:catAx>
      <c:valAx>
        <c:axId val="10377466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75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'Point allocation template'!$N$13</c:f>
              <c:strCache>
                <c:ptCount val="1"/>
                <c:pt idx="0">
                  <c:v>Economic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template'!$O$12:$Q$12</c:f>
              <c:strCache>
                <c:ptCount val="3"/>
                <c:pt idx="0">
                  <c:v>Alternativ A</c:v>
                </c:pt>
                <c:pt idx="1">
                  <c:v>Alternativ B</c:v>
                </c:pt>
                <c:pt idx="2">
                  <c:v>Alternativ C</c:v>
                </c:pt>
              </c:strCache>
            </c:strRef>
          </c:cat>
          <c:val>
            <c:numRef>
              <c:f>'Point allocation template'!$O$13:$Q$13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F-4AE8-A008-7AB2821C789C}"/>
            </c:ext>
          </c:extLst>
        </c:ser>
        <c:ser>
          <c:idx val="1"/>
          <c:order val="1"/>
          <c:tx>
            <c:strRef>
              <c:f>'Point allocation template'!$N$14</c:f>
              <c:strCache>
                <c:ptCount val="1"/>
                <c:pt idx="0">
                  <c:v>Social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template'!$O$12:$Q$12</c:f>
              <c:strCache>
                <c:ptCount val="3"/>
                <c:pt idx="0">
                  <c:v>Alternativ A</c:v>
                </c:pt>
                <c:pt idx="1">
                  <c:v>Alternativ B</c:v>
                </c:pt>
                <c:pt idx="2">
                  <c:v>Alternativ C</c:v>
                </c:pt>
              </c:strCache>
            </c:strRef>
          </c:cat>
          <c:val>
            <c:numRef>
              <c:f>'Point allocation template'!$O$14:$Q$14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F-4AE8-A008-7AB2821C789C}"/>
            </c:ext>
          </c:extLst>
        </c:ser>
        <c:ser>
          <c:idx val="2"/>
          <c:order val="2"/>
          <c:tx>
            <c:strRef>
              <c:f>'Point allocation template'!$N$15</c:f>
              <c:strCache>
                <c:ptCount val="1"/>
                <c:pt idx="0">
                  <c:v>Cultural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template'!$O$12:$Q$12</c:f>
              <c:strCache>
                <c:ptCount val="3"/>
                <c:pt idx="0">
                  <c:v>Alternativ A</c:v>
                </c:pt>
                <c:pt idx="1">
                  <c:v>Alternativ B</c:v>
                </c:pt>
                <c:pt idx="2">
                  <c:v>Alternativ C</c:v>
                </c:pt>
              </c:strCache>
            </c:strRef>
          </c:cat>
          <c:val>
            <c:numRef>
              <c:f>'Point allocation template'!$O$15:$Q$15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EF-4AE8-A008-7AB2821C789C}"/>
            </c:ext>
          </c:extLst>
        </c:ser>
        <c:ser>
          <c:idx val="3"/>
          <c:order val="3"/>
          <c:tx>
            <c:strRef>
              <c:f>'Point allocation template'!$N$16</c:f>
              <c:strCache>
                <c:ptCount val="1"/>
                <c:pt idx="0">
                  <c:v>Environmental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'Point allocation template'!$O$12:$Q$12</c:f>
              <c:strCache>
                <c:ptCount val="3"/>
                <c:pt idx="0">
                  <c:v>Alternativ A</c:v>
                </c:pt>
                <c:pt idx="1">
                  <c:v>Alternativ B</c:v>
                </c:pt>
                <c:pt idx="2">
                  <c:v>Alternativ C</c:v>
                </c:pt>
              </c:strCache>
            </c:strRef>
          </c:cat>
          <c:val>
            <c:numRef>
              <c:f>'Point allocation template'!$O$16:$Q$16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EF-4AE8-A008-7AB2821C7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30785840"/>
        <c:axId val="821241728"/>
      </c:barChart>
      <c:lineChart>
        <c:grouping val="stacked"/>
        <c:varyColors val="0"/>
        <c:ser>
          <c:idx val="4"/>
          <c:order val="4"/>
          <c:tx>
            <c:strRef>
              <c:f>'Point allocation template'!$N$17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'Point allocation template'!$O$12:$Q$12</c:f>
              <c:strCache>
                <c:ptCount val="3"/>
                <c:pt idx="0">
                  <c:v>Alternativ A</c:v>
                </c:pt>
                <c:pt idx="1">
                  <c:v>Alternativ B</c:v>
                </c:pt>
                <c:pt idx="2">
                  <c:v>Alternativ C</c:v>
                </c:pt>
              </c:strCache>
            </c:strRef>
          </c:cat>
          <c:val>
            <c:numRef>
              <c:f>'Point allocation template'!$O$17:$Q$17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EF-4AE8-A008-7AB2821C7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85840"/>
        <c:axId val="821241728"/>
      </c:lineChart>
      <c:catAx>
        <c:axId val="103078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241728"/>
        <c:crosses val="autoZero"/>
        <c:auto val="1"/>
        <c:lblAlgn val="ctr"/>
        <c:lblOffset val="100"/>
        <c:noMultiLvlLbl val="0"/>
      </c:catAx>
      <c:valAx>
        <c:axId val="82124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78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904761904761904E-2"/>
          <c:y val="0.88640539472125301"/>
          <c:w val="0.973015873015873"/>
          <c:h val="8.3799452817108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301398</xdr:colOff>
      <xdr:row>28</xdr:row>
      <xdr:rowOff>100012</xdr:rowOff>
    </xdr:from>
    <xdr:to>
      <xdr:col>19</xdr:col>
      <xdr:colOff>66675</xdr:colOff>
      <xdr:row>40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EFDF6F-3882-4E4B-A8CB-732B31B8B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304800</xdr:colOff>
      <xdr:row>16</xdr:row>
      <xdr:rowOff>123826</xdr:rowOff>
    </xdr:from>
    <xdr:to>
      <xdr:col>19</xdr:col>
      <xdr:colOff>66675</xdr:colOff>
      <xdr:row>28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3FE0C8-5373-6F96-8396-221AD8DB4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15648</xdr:colOff>
      <xdr:row>30</xdr:row>
      <xdr:rowOff>104774</xdr:rowOff>
    </xdr:from>
    <xdr:to>
      <xdr:col>18</xdr:col>
      <xdr:colOff>200025</xdr:colOff>
      <xdr:row>43</xdr:row>
      <xdr:rowOff>152399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C1BD395F-3285-46A0-A653-B9C8895A7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17</xdr:row>
      <xdr:rowOff>176212</xdr:rowOff>
    </xdr:from>
    <xdr:to>
      <xdr:col>18</xdr:col>
      <xdr:colOff>190500</xdr:colOff>
      <xdr:row>30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B9378B-B605-6FEE-347A-5E91A5089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ciencedirect.com/science/article/pii/S221067071930455X?via%3Dihu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5CF07-173B-4D0C-A42C-DA9FFEEF0FF6}">
  <dimension ref="A1:AE42"/>
  <sheetViews>
    <sheetView tabSelected="1" zoomScaleNormal="100" workbookViewId="0">
      <selection activeCell="M13" sqref="M13"/>
    </sheetView>
  </sheetViews>
  <sheetFormatPr baseColWidth="10" defaultColWidth="11.453125" defaultRowHeight="14" x14ac:dyDescent="0.3"/>
  <cols>
    <col min="1" max="1" width="3.81640625" style="1" customWidth="1"/>
    <col min="2" max="2" width="8.7265625" style="1" customWidth="1"/>
    <col min="3" max="3" width="35.7265625" style="1" customWidth="1"/>
    <col min="4" max="4" width="5.453125" style="1" customWidth="1"/>
    <col min="5" max="5" width="27" style="1" customWidth="1"/>
    <col min="6" max="7" width="8.7265625" style="1" customWidth="1"/>
    <col min="8" max="8" width="5.1796875" style="1" customWidth="1"/>
    <col min="9" max="9" width="25.7265625" style="1" customWidth="1"/>
    <col min="10" max="12" width="8.7265625" style="1" customWidth="1"/>
    <col min="13" max="13" width="4.81640625" style="1" customWidth="1"/>
    <col min="14" max="17" width="11.453125" style="1"/>
    <col min="18" max="18" width="5.54296875" style="1" customWidth="1"/>
    <col min="19" max="16384" width="11.453125" style="1"/>
  </cols>
  <sheetData>
    <row r="1" spans="1:3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x14ac:dyDescent="0.3">
      <c r="A2" s="3"/>
      <c r="B2" s="32" t="s">
        <v>6</v>
      </c>
      <c r="C2" s="32"/>
      <c r="D2" s="32"/>
      <c r="E2" s="32"/>
      <c r="F2" s="32"/>
      <c r="G2" s="31"/>
      <c r="H2" s="3"/>
      <c r="I2" s="3"/>
      <c r="J2" s="3"/>
      <c r="K2" s="3"/>
      <c r="L2" s="3"/>
      <c r="M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3">
      <c r="A3" s="3"/>
      <c r="D3" s="3"/>
      <c r="M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x14ac:dyDescent="0.3">
      <c r="A4" s="3"/>
      <c r="B4" s="4" t="s">
        <v>7</v>
      </c>
      <c r="C4" s="3"/>
      <c r="D4" s="3"/>
      <c r="E4" s="4" t="s">
        <v>8</v>
      </c>
      <c r="G4" s="3"/>
      <c r="H4" s="3"/>
      <c r="J4" s="3"/>
      <c r="K4" s="3"/>
      <c r="L4" s="3"/>
      <c r="M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3">
      <c r="A5" s="3"/>
      <c r="B5" s="4"/>
      <c r="C5" s="3"/>
      <c r="D5" s="3"/>
      <c r="E5" s="4"/>
      <c r="G5" s="3"/>
      <c r="H5" s="3"/>
      <c r="I5" s="4"/>
      <c r="J5" s="3"/>
      <c r="K5" s="3"/>
      <c r="L5" s="3"/>
      <c r="M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3">
      <c r="A6" s="3"/>
      <c r="B6" s="57" t="s">
        <v>39</v>
      </c>
      <c r="C6" s="57"/>
      <c r="D6" s="3"/>
      <c r="E6" s="49" t="s">
        <v>10</v>
      </c>
      <c r="F6" s="50"/>
      <c r="G6" s="51"/>
      <c r="H6" s="3"/>
      <c r="I6" s="4"/>
      <c r="J6" s="3"/>
      <c r="K6" s="3"/>
      <c r="L6" s="3"/>
      <c r="M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3">
      <c r="A7" s="3"/>
      <c r="B7" s="58" t="s">
        <v>0</v>
      </c>
      <c r="C7" s="58" t="s">
        <v>40</v>
      </c>
      <c r="D7" s="3"/>
      <c r="E7" s="52"/>
      <c r="F7" s="41"/>
      <c r="G7" s="53"/>
      <c r="H7" s="3"/>
      <c r="I7" s="4"/>
      <c r="J7" s="3"/>
      <c r="K7" s="3"/>
      <c r="L7" s="3"/>
      <c r="M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3">
      <c r="A8" s="3"/>
      <c r="B8" s="59" t="s">
        <v>1</v>
      </c>
      <c r="C8" s="59" t="s">
        <v>41</v>
      </c>
      <c r="D8" s="3"/>
      <c r="E8" s="52"/>
      <c r="F8" s="41"/>
      <c r="G8" s="53"/>
      <c r="H8" s="3"/>
      <c r="I8" s="4"/>
      <c r="J8" s="3"/>
      <c r="K8" s="3"/>
      <c r="L8" s="3"/>
      <c r="M8" s="3"/>
      <c r="N8" s="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x14ac:dyDescent="0.3">
      <c r="A9" s="3"/>
      <c r="B9" s="60" t="s">
        <v>2</v>
      </c>
      <c r="C9" s="60" t="s">
        <v>42</v>
      </c>
      <c r="D9" s="3"/>
      <c r="E9" s="54"/>
      <c r="F9" s="55"/>
      <c r="G9" s="56"/>
      <c r="H9" s="3"/>
      <c r="I9" s="4" t="s">
        <v>25</v>
      </c>
      <c r="J9" s="3"/>
      <c r="K9" s="3"/>
      <c r="L9" s="3"/>
      <c r="M9" s="3"/>
      <c r="N9" s="4" t="s">
        <v>35</v>
      </c>
      <c r="O9" s="3"/>
      <c r="P9" s="3"/>
      <c r="Q9" s="3"/>
      <c r="R9" s="3"/>
      <c r="S9" s="4" t="s">
        <v>33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4.5" thickBot="1" x14ac:dyDescent="0.35">
      <c r="A10" s="3"/>
      <c r="D10" s="3"/>
      <c r="E10" s="4"/>
      <c r="G10" s="3"/>
      <c r="H10" s="3"/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4.5" thickBot="1" x14ac:dyDescent="0.35">
      <c r="A11" s="3"/>
      <c r="B11" s="4" t="s">
        <v>38</v>
      </c>
      <c r="C11" s="3"/>
      <c r="D11" s="3"/>
      <c r="E11" s="46" t="s">
        <v>24</v>
      </c>
      <c r="F11" s="47"/>
      <c r="G11" s="48"/>
      <c r="H11" s="3"/>
      <c r="I11" s="46" t="s">
        <v>43</v>
      </c>
      <c r="J11" s="47"/>
      <c r="K11" s="47"/>
      <c r="L11" s="48"/>
      <c r="M11" s="3"/>
      <c r="N11" s="5" t="str">
        <f>I13</f>
        <v>Kriterium</v>
      </c>
      <c r="O11" s="7" t="str">
        <f>J13</f>
        <v>Alternativ A</v>
      </c>
      <c r="P11" s="8" t="str">
        <f>K13</f>
        <v>Alternativ B</v>
      </c>
      <c r="Q11" s="9" t="str">
        <f>L13</f>
        <v>Alternativ C</v>
      </c>
      <c r="R11" s="3"/>
      <c r="S11" s="37" t="s">
        <v>9</v>
      </c>
      <c r="T11" s="38"/>
      <c r="U11" s="38"/>
      <c r="V11" s="39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3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0" t="str">
        <f>I14</f>
        <v>Economic</v>
      </c>
      <c r="O12" s="26">
        <f>J17</f>
        <v>22.2</v>
      </c>
      <c r="P12" s="26">
        <f>K17</f>
        <v>10.199999999999999</v>
      </c>
      <c r="Q12" s="26">
        <f>L17</f>
        <v>0</v>
      </c>
      <c r="R12" s="3"/>
      <c r="S12" s="40"/>
      <c r="T12" s="41"/>
      <c r="U12" s="41"/>
      <c r="V12" s="42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3">
      <c r="A13" s="3"/>
      <c r="B13" s="5" t="s">
        <v>44</v>
      </c>
      <c r="C13" s="5" t="s">
        <v>45</v>
      </c>
      <c r="D13" s="3"/>
      <c r="E13" s="5" t="str">
        <f>C13</f>
        <v>Kriterium</v>
      </c>
      <c r="F13" s="6" t="s">
        <v>46</v>
      </c>
      <c r="G13" s="6" t="s">
        <v>47</v>
      </c>
      <c r="H13" s="3"/>
      <c r="I13" s="5" t="str">
        <f>C13</f>
        <v>Kriterium</v>
      </c>
      <c r="J13" s="7" t="s">
        <v>48</v>
      </c>
      <c r="K13" s="8" t="s">
        <v>49</v>
      </c>
      <c r="L13" s="9" t="s">
        <v>50</v>
      </c>
      <c r="M13" s="3"/>
      <c r="N13" s="10" t="str">
        <f>I18</f>
        <v>Social</v>
      </c>
      <c r="O13" s="26">
        <f>J21</f>
        <v>12.6</v>
      </c>
      <c r="P13" s="26">
        <f>K21</f>
        <v>25.8</v>
      </c>
      <c r="Q13" s="26">
        <f>L21</f>
        <v>6</v>
      </c>
      <c r="R13" s="3"/>
      <c r="S13" s="40"/>
      <c r="T13" s="41"/>
      <c r="U13" s="41"/>
      <c r="V13" s="42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3">
      <c r="A14" s="3"/>
      <c r="B14" s="20">
        <v>1</v>
      </c>
      <c r="C14" s="10" t="s">
        <v>17</v>
      </c>
      <c r="D14" s="3"/>
      <c r="E14" s="10" t="str">
        <f>C14</f>
        <v>Economic</v>
      </c>
      <c r="F14" s="11">
        <v>0.3</v>
      </c>
      <c r="G14" s="10"/>
      <c r="H14" s="3"/>
      <c r="I14" s="10" t="str">
        <f>C14</f>
        <v>Economic</v>
      </c>
      <c r="J14" s="10"/>
      <c r="K14" s="10"/>
      <c r="L14" s="10"/>
      <c r="M14" s="3"/>
      <c r="N14" s="10" t="str">
        <f>I22</f>
        <v>Cultural</v>
      </c>
      <c r="O14" s="26">
        <f>J25</f>
        <v>12</v>
      </c>
      <c r="P14" s="26">
        <f>K25</f>
        <v>16</v>
      </c>
      <c r="Q14" s="26">
        <f>L25</f>
        <v>4.4000000000000004</v>
      </c>
      <c r="R14" s="3"/>
      <c r="S14" s="43"/>
      <c r="T14" s="44"/>
      <c r="U14" s="44"/>
      <c r="V14" s="45"/>
      <c r="W14" s="3"/>
      <c r="X14" s="3"/>
      <c r="Y14" s="3"/>
      <c r="Z14" s="3"/>
      <c r="AA14" s="3"/>
      <c r="AB14" s="3"/>
      <c r="AC14" s="3"/>
      <c r="AD14" s="3"/>
      <c r="AE14" s="3"/>
    </row>
    <row r="15" spans="1:31" ht="16.5" customHeight="1" x14ac:dyDescent="0.3">
      <c r="A15" s="3"/>
      <c r="B15" s="21">
        <v>2</v>
      </c>
      <c r="C15" s="34" t="s">
        <v>19</v>
      </c>
      <c r="D15" s="3"/>
      <c r="E15" s="12" t="str">
        <f>C15</f>
        <v>Economic spillovers</v>
      </c>
      <c r="F15" s="13"/>
      <c r="G15" s="11">
        <v>0.4</v>
      </c>
      <c r="H15" s="3"/>
      <c r="I15" s="12" t="str">
        <f>C15</f>
        <v>Economic spillovers</v>
      </c>
      <c r="J15" s="11">
        <v>80</v>
      </c>
      <c r="K15" s="11">
        <v>40</v>
      </c>
      <c r="L15" s="11">
        <v>0</v>
      </c>
      <c r="M15" s="3"/>
      <c r="N15" s="10" t="s">
        <v>20</v>
      </c>
      <c r="O15" s="26">
        <f>J29</f>
        <v>6.9999999999999982</v>
      </c>
      <c r="P15" s="26">
        <f>K29</f>
        <v>11.999999999999996</v>
      </c>
      <c r="Q15" s="26">
        <f>L29</f>
        <v>17.999999999999996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3">
      <c r="A16" s="3"/>
      <c r="B16" s="21">
        <v>2</v>
      </c>
      <c r="C16" s="34" t="s">
        <v>18</v>
      </c>
      <c r="D16" s="3"/>
      <c r="E16" s="12" t="str">
        <f>C16</f>
        <v>Jobs creation</v>
      </c>
      <c r="F16" s="13"/>
      <c r="G16" s="14">
        <f>1-G15</f>
        <v>0.6</v>
      </c>
      <c r="H16" s="3"/>
      <c r="I16" s="12" t="str">
        <f>C16</f>
        <v>Jobs creation</v>
      </c>
      <c r="J16" s="11">
        <v>70</v>
      </c>
      <c r="K16" s="11">
        <v>30</v>
      </c>
      <c r="L16" s="11">
        <v>0</v>
      </c>
      <c r="M16" s="3"/>
      <c r="N16" s="15" t="s">
        <v>4</v>
      </c>
      <c r="O16" s="27">
        <f>SUM(O12:O15)</f>
        <v>53.8</v>
      </c>
      <c r="P16" s="28">
        <f t="shared" ref="P16:Q16" si="0">SUM(P12:P15)</f>
        <v>64</v>
      </c>
      <c r="Q16" s="29">
        <f t="shared" si="0"/>
        <v>28.4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x14ac:dyDescent="0.3">
      <c r="A17" s="3"/>
      <c r="H17" s="3"/>
      <c r="I17" s="15" t="s">
        <v>3</v>
      </c>
      <c r="J17" s="16">
        <f>SUMPRODUCT($G15:$G16,J15:J16)*$F14</f>
        <v>22.2</v>
      </c>
      <c r="K17" s="17">
        <f>SUMPRODUCT($G15:$G16,K15:K16)*$F14</f>
        <v>10.199999999999999</v>
      </c>
      <c r="L17" s="18">
        <f>SUMPRODUCT($G15:$G16,L15:L16)*$F14</f>
        <v>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x14ac:dyDescent="0.3">
      <c r="A18" s="3"/>
      <c r="B18" s="20">
        <v>1</v>
      </c>
      <c r="C18" s="10" t="s">
        <v>14</v>
      </c>
      <c r="D18" s="3"/>
      <c r="E18" s="10" t="str">
        <f>C18</f>
        <v>Social</v>
      </c>
      <c r="F18" s="11">
        <v>0.3</v>
      </c>
      <c r="G18" s="10"/>
      <c r="H18" s="3"/>
      <c r="I18" s="10" t="str">
        <f>C18</f>
        <v>Social</v>
      </c>
      <c r="J18" s="10"/>
      <c r="K18" s="10"/>
      <c r="L18" s="1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6.5" customHeight="1" x14ac:dyDescent="0.3">
      <c r="A19" s="3"/>
      <c r="B19" s="21">
        <v>2</v>
      </c>
      <c r="C19" s="34" t="s">
        <v>16</v>
      </c>
      <c r="D19" s="3"/>
      <c r="E19" s="12" t="str">
        <f>C19</f>
        <v>Social cohesion</v>
      </c>
      <c r="F19" s="13"/>
      <c r="G19" s="11">
        <v>0.6</v>
      </c>
      <c r="H19" s="3"/>
      <c r="I19" s="12" t="str">
        <f>C19</f>
        <v>Social cohesion</v>
      </c>
      <c r="J19" s="11">
        <v>50</v>
      </c>
      <c r="K19" s="11">
        <v>90</v>
      </c>
      <c r="L19" s="11">
        <v>20</v>
      </c>
      <c r="M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6.5" customHeight="1" x14ac:dyDescent="0.3">
      <c r="A20" s="3"/>
      <c r="B20" s="21">
        <v>2</v>
      </c>
      <c r="C20" s="34" t="s">
        <v>15</v>
      </c>
      <c r="D20" s="3"/>
      <c r="E20" s="12" t="str">
        <f>C20</f>
        <v>Learning opportunities</v>
      </c>
      <c r="F20" s="13"/>
      <c r="G20" s="14">
        <f>1-G19</f>
        <v>0.4</v>
      </c>
      <c r="H20" s="3"/>
      <c r="I20" s="12" t="str">
        <f>C20</f>
        <v>Learning opportunities</v>
      </c>
      <c r="J20" s="11">
        <v>30</v>
      </c>
      <c r="K20" s="11">
        <v>80</v>
      </c>
      <c r="L20" s="11">
        <v>20</v>
      </c>
      <c r="M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3">
      <c r="A21" s="3"/>
      <c r="H21" s="3"/>
      <c r="I21" s="15" t="str">
        <f>I17</f>
        <v>Score</v>
      </c>
      <c r="J21" s="16">
        <f>SUMPRODUCT($G19:$G20,J19:J20)*$F18</f>
        <v>12.6</v>
      </c>
      <c r="K21" s="17">
        <f>SUMPRODUCT($G19:$G20,K19:K20)*$F18</f>
        <v>25.8</v>
      </c>
      <c r="L21" s="18">
        <f>SUMPRODUCT($G19:$G20,L19:L20)*$F18</f>
        <v>6</v>
      </c>
      <c r="M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3">
      <c r="A22" s="3"/>
      <c r="B22" s="20">
        <v>1</v>
      </c>
      <c r="C22" s="10" t="s">
        <v>12</v>
      </c>
      <c r="D22" s="3"/>
      <c r="E22" s="10" t="str">
        <f>C22</f>
        <v>Cultural</v>
      </c>
      <c r="F22" s="11">
        <v>0.2</v>
      </c>
      <c r="G22" s="10"/>
      <c r="H22" s="3"/>
      <c r="I22" s="10" t="str">
        <f>C22</f>
        <v>Cultural</v>
      </c>
      <c r="J22" s="10"/>
      <c r="K22" s="10"/>
      <c r="L22" s="10"/>
      <c r="M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x14ac:dyDescent="0.3">
      <c r="A23" s="3"/>
      <c r="B23" s="21">
        <v>2</v>
      </c>
      <c r="C23" s="34" t="s">
        <v>13</v>
      </c>
      <c r="D23" s="3"/>
      <c r="E23" s="12" t="str">
        <f>C23</f>
        <v>Local identity</v>
      </c>
      <c r="F23" s="13"/>
      <c r="G23" s="11">
        <v>0.6</v>
      </c>
      <c r="H23" s="3"/>
      <c r="I23" s="12" t="str">
        <f>C23</f>
        <v>Local identity</v>
      </c>
      <c r="J23" s="11">
        <v>80</v>
      </c>
      <c r="K23" s="11">
        <v>80</v>
      </c>
      <c r="L23" s="11">
        <v>30</v>
      </c>
      <c r="M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x14ac:dyDescent="0.3">
      <c r="A24" s="3"/>
      <c r="B24" s="21">
        <v>2</v>
      </c>
      <c r="C24" s="34" t="s">
        <v>11</v>
      </c>
      <c r="D24" s="3"/>
      <c r="E24" s="12" t="str">
        <f>C24</f>
        <v>Traditional skills</v>
      </c>
      <c r="F24" s="13"/>
      <c r="G24" s="14">
        <f>1-G23</f>
        <v>0.4</v>
      </c>
      <c r="H24" s="3"/>
      <c r="I24" s="12" t="str">
        <f>C24</f>
        <v>Traditional skills</v>
      </c>
      <c r="J24" s="11">
        <v>30</v>
      </c>
      <c r="K24" s="11">
        <v>80</v>
      </c>
      <c r="L24" s="11">
        <v>10</v>
      </c>
      <c r="M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3">
      <c r="A25" s="3"/>
      <c r="H25" s="3"/>
      <c r="I25" s="22" t="str">
        <f>I21</f>
        <v>Score</v>
      </c>
      <c r="J25" s="7">
        <f>SUMPRODUCT($G23:$G24,J23:J24)*$F22</f>
        <v>12</v>
      </c>
      <c r="K25" s="8">
        <f>SUMPRODUCT($G23:$G24,K23:K24)*$F22</f>
        <v>16</v>
      </c>
      <c r="L25" s="9">
        <f>SUMPRODUCT($G23:$G24,L23:L24)*$F22</f>
        <v>4.4000000000000004</v>
      </c>
      <c r="M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3">
      <c r="A26" s="3"/>
      <c r="B26" s="20">
        <v>1</v>
      </c>
      <c r="C26" s="10" t="s">
        <v>20</v>
      </c>
      <c r="D26" s="3"/>
      <c r="E26" s="10" t="str">
        <f>C26</f>
        <v>Environmental</v>
      </c>
      <c r="F26" s="19">
        <f>1-F14-F18-F22</f>
        <v>0.19999999999999996</v>
      </c>
      <c r="G26" s="10"/>
      <c r="H26" s="3"/>
      <c r="I26" s="10" t="s">
        <v>20</v>
      </c>
      <c r="J26" s="10"/>
      <c r="K26" s="10"/>
      <c r="L26" s="10"/>
      <c r="M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3">
      <c r="A27" s="3"/>
      <c r="B27" s="21">
        <v>2</v>
      </c>
      <c r="C27" s="34" t="s">
        <v>21</v>
      </c>
      <c r="D27" s="3"/>
      <c r="E27" s="12" t="str">
        <f>C27</f>
        <v>Energy efficiency</v>
      </c>
      <c r="F27" s="13"/>
      <c r="G27" s="11">
        <v>0.5</v>
      </c>
      <c r="H27" s="3"/>
      <c r="I27" s="12" t="s">
        <v>21</v>
      </c>
      <c r="J27" s="11">
        <v>50</v>
      </c>
      <c r="K27" s="11">
        <v>80</v>
      </c>
      <c r="L27" s="11">
        <v>90</v>
      </c>
      <c r="M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6.5" customHeight="1" x14ac:dyDescent="0.3">
      <c r="A28" s="3"/>
      <c r="B28" s="21">
        <v>2</v>
      </c>
      <c r="C28" s="34" t="s">
        <v>22</v>
      </c>
      <c r="D28" s="3"/>
      <c r="E28" s="12" t="str">
        <f>C28</f>
        <v>Greenhouse gas emissions</v>
      </c>
      <c r="F28" s="13"/>
      <c r="G28" s="14">
        <f>1-G27</f>
        <v>0.5</v>
      </c>
      <c r="H28" s="3"/>
      <c r="I28" s="12" t="s">
        <v>22</v>
      </c>
      <c r="J28" s="11">
        <v>20</v>
      </c>
      <c r="K28" s="11">
        <v>40</v>
      </c>
      <c r="L28" s="11">
        <v>90</v>
      </c>
      <c r="M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6.5" customHeight="1" x14ac:dyDescent="0.3">
      <c r="A29" s="3"/>
      <c r="B29" s="3"/>
      <c r="C29" s="3"/>
      <c r="D29" s="3"/>
      <c r="E29" s="3"/>
      <c r="F29" s="3"/>
      <c r="G29" s="3"/>
      <c r="H29" s="3"/>
      <c r="I29" s="22" t="str">
        <f>I25</f>
        <v>Score</v>
      </c>
      <c r="J29" s="7">
        <f>SUMPRODUCT($G27:$G28,J27:J28)*$F26</f>
        <v>6.9999999999999982</v>
      </c>
      <c r="K29" s="8">
        <f>SUMPRODUCT($G27:$G28,K27:K28)*$F26</f>
        <v>11.999999999999996</v>
      </c>
      <c r="L29" s="9">
        <f>SUMPRODUCT($G27:$G28,L27:L28)*$F26</f>
        <v>17.999999999999996</v>
      </c>
      <c r="M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3">
      <c r="E30" s="3"/>
      <c r="F30" s="3"/>
      <c r="G30" s="3"/>
      <c r="H30" s="3"/>
      <c r="I30" s="15" t="s">
        <v>4</v>
      </c>
      <c r="J30" s="23">
        <f>J17+J21+J25+J29</f>
        <v>53.8</v>
      </c>
      <c r="K30" s="24">
        <f t="shared" ref="K30:L30" si="1">K17+K21+K25+K29</f>
        <v>64</v>
      </c>
      <c r="L30" s="25">
        <f t="shared" si="1"/>
        <v>28.4</v>
      </c>
    </row>
    <row r="31" spans="1:31" x14ac:dyDescent="0.3">
      <c r="A31" s="2"/>
      <c r="E31" s="3"/>
      <c r="F31" s="3"/>
      <c r="G31" s="3"/>
      <c r="H31" s="3"/>
    </row>
    <row r="32" spans="1:31" ht="16.5" customHeight="1" x14ac:dyDescent="0.3">
      <c r="H32" s="3"/>
    </row>
    <row r="33" spans="2:8" ht="16.5" customHeight="1" x14ac:dyDescent="0.3">
      <c r="H33" s="3"/>
    </row>
    <row r="34" spans="2:8" ht="16.5" customHeight="1" x14ac:dyDescent="0.3">
      <c r="H34" s="3"/>
    </row>
    <row r="35" spans="2:8" x14ac:dyDescent="0.3">
      <c r="H35" s="3"/>
    </row>
    <row r="36" spans="2:8" x14ac:dyDescent="0.3">
      <c r="E36" s="3"/>
      <c r="F36" s="3"/>
      <c r="G36" s="3"/>
      <c r="H36" s="3"/>
    </row>
    <row r="37" spans="2:8" x14ac:dyDescent="0.3">
      <c r="E37" s="3"/>
      <c r="F37" s="3"/>
      <c r="G37" s="3"/>
    </row>
    <row r="38" spans="2:8" x14ac:dyDescent="0.3">
      <c r="B38" s="35" t="s">
        <v>32</v>
      </c>
      <c r="C38" s="33"/>
      <c r="D38" s="33"/>
      <c r="E38" s="35"/>
      <c r="F38" s="3"/>
      <c r="G38" s="3"/>
    </row>
    <row r="39" spans="2:8" x14ac:dyDescent="0.3">
      <c r="B39" s="33" t="s">
        <v>29</v>
      </c>
      <c r="C39" s="33"/>
      <c r="D39" s="33"/>
      <c r="E39" s="33"/>
    </row>
    <row r="40" spans="2:8" x14ac:dyDescent="0.3">
      <c r="B40" s="33"/>
      <c r="C40" s="33"/>
      <c r="D40" s="33"/>
      <c r="E40" s="33"/>
    </row>
    <row r="41" spans="2:8" x14ac:dyDescent="0.3">
      <c r="B41" s="33" t="s">
        <v>30</v>
      </c>
      <c r="C41" s="33"/>
      <c r="D41" s="33"/>
      <c r="E41" s="33"/>
    </row>
    <row r="42" spans="2:8" ht="16.5" customHeight="1" x14ac:dyDescent="0.3">
      <c r="B42" s="33" t="s">
        <v>31</v>
      </c>
      <c r="C42" s="33"/>
      <c r="D42" s="33"/>
      <c r="E42" s="33"/>
    </row>
  </sheetData>
  <mergeCells count="4">
    <mergeCell ref="S11:V14"/>
    <mergeCell ref="E11:G11"/>
    <mergeCell ref="I11:L11"/>
    <mergeCell ref="E6:G9"/>
  </mergeCells>
  <hyperlinks>
    <hyperlink ref="B42" r:id="rId1" xr:uid="{B95859A3-B9BD-44B0-A591-AFF821E0C4D3}"/>
  </hyperlinks>
  <pageMargins left="0.7" right="0.7" top="0.75" bottom="0.75" header="0.3" footer="0.3"/>
  <ignoredErrors>
    <ignoredError sqref="I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9813-AE00-4132-B605-AC81A179B3D4}">
  <dimension ref="A1:AD36"/>
  <sheetViews>
    <sheetView topLeftCell="A2" workbookViewId="0">
      <selection activeCell="O14" sqref="O14"/>
    </sheetView>
  </sheetViews>
  <sheetFormatPr baseColWidth="10" defaultColWidth="11.453125" defaultRowHeight="14" x14ac:dyDescent="0.3"/>
  <cols>
    <col min="1" max="1" width="4.54296875" style="1" customWidth="1"/>
    <col min="2" max="2" width="8.7265625" style="1" customWidth="1"/>
    <col min="3" max="3" width="35.7265625" style="1" customWidth="1"/>
    <col min="4" max="4" width="5.453125" style="1" customWidth="1"/>
    <col min="5" max="5" width="27" style="1" customWidth="1"/>
    <col min="6" max="7" width="8.7265625" style="1" customWidth="1"/>
    <col min="8" max="8" width="5.1796875" style="1" customWidth="1"/>
    <col min="9" max="9" width="25.7265625" style="1" customWidth="1"/>
    <col min="10" max="12" width="8.7265625" style="1" customWidth="1"/>
    <col min="13" max="13" width="4.81640625" style="1" customWidth="1"/>
    <col min="14" max="16384" width="11.453125" style="1"/>
  </cols>
  <sheetData>
    <row r="1" spans="1:30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3">
      <c r="A2" s="3"/>
      <c r="B2" s="32" t="s">
        <v>37</v>
      </c>
      <c r="C2" s="32"/>
      <c r="D2" s="32"/>
      <c r="E2" s="32"/>
      <c r="F2" s="31"/>
      <c r="G2" s="32"/>
      <c r="H2" s="32"/>
      <c r="I2" s="32"/>
      <c r="J2" s="32"/>
      <c r="K2" s="3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x14ac:dyDescent="0.3">
      <c r="A3" s="3"/>
      <c r="B3" s="32" t="s">
        <v>36</v>
      </c>
      <c r="C3" s="32"/>
      <c r="D3" s="32"/>
      <c r="E3" s="32"/>
      <c r="F3" s="32"/>
      <c r="G3" s="32"/>
      <c r="H3" s="32"/>
      <c r="I3" s="32"/>
      <c r="J3" s="32"/>
      <c r="K3" s="3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3">
      <c r="A5" s="3"/>
      <c r="B5" s="4" t="s">
        <v>7</v>
      </c>
      <c r="C5" s="3"/>
      <c r="D5" s="3"/>
      <c r="E5" s="4" t="s">
        <v>8</v>
      </c>
      <c r="G5" s="3"/>
      <c r="H5" s="3"/>
      <c r="M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3">
      <c r="A6" s="3"/>
      <c r="B6" s="4"/>
      <c r="C6" s="3"/>
      <c r="D6" s="3"/>
      <c r="E6" s="4"/>
      <c r="G6" s="3"/>
      <c r="H6" s="3"/>
      <c r="M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">
      <c r="A7" s="3"/>
      <c r="B7" s="57" t="s">
        <v>39</v>
      </c>
      <c r="C7" s="57"/>
      <c r="D7" s="3"/>
      <c r="E7" s="49" t="s">
        <v>10</v>
      </c>
      <c r="F7" s="50"/>
      <c r="G7" s="51"/>
      <c r="H7" s="3"/>
      <c r="M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x14ac:dyDescent="0.3">
      <c r="A8" s="3"/>
      <c r="B8" s="58" t="s">
        <v>0</v>
      </c>
      <c r="C8" s="58" t="s">
        <v>40</v>
      </c>
      <c r="D8" s="3"/>
      <c r="E8" s="52"/>
      <c r="F8" s="41"/>
      <c r="G8" s="53"/>
      <c r="H8" s="3"/>
      <c r="M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x14ac:dyDescent="0.3">
      <c r="A9" s="3"/>
      <c r="B9" s="59" t="s">
        <v>1</v>
      </c>
      <c r="C9" s="59" t="s">
        <v>41</v>
      </c>
      <c r="D9" s="3"/>
      <c r="E9" s="52"/>
      <c r="F9" s="41"/>
      <c r="G9" s="53"/>
      <c r="H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x14ac:dyDescent="0.3">
      <c r="A10" s="3"/>
      <c r="B10" s="60" t="s">
        <v>2</v>
      </c>
      <c r="C10" s="60" t="s">
        <v>42</v>
      </c>
      <c r="D10" s="3"/>
      <c r="E10" s="54"/>
      <c r="F10" s="55"/>
      <c r="G10" s="56"/>
      <c r="H10" s="3"/>
      <c r="I10" s="4" t="s">
        <v>25</v>
      </c>
      <c r="J10" s="3"/>
      <c r="K10" s="3"/>
      <c r="L10" s="3"/>
      <c r="M10" s="3"/>
      <c r="N10" s="4" t="s">
        <v>26</v>
      </c>
      <c r="O10" s="3"/>
      <c r="P10" s="3"/>
      <c r="Q10" s="3"/>
      <c r="R10" s="3"/>
      <c r="S10" s="4" t="s">
        <v>34</v>
      </c>
      <c r="T10" s="30"/>
      <c r="U10" s="30"/>
      <c r="V10" s="30"/>
      <c r="W10" s="3"/>
      <c r="X10" s="3"/>
      <c r="Y10" s="3"/>
      <c r="Z10" s="3"/>
      <c r="AA10" s="3"/>
      <c r="AB10" s="3"/>
      <c r="AC10" s="3"/>
      <c r="AD10" s="3"/>
    </row>
    <row r="11" spans="1:30" ht="14.5" thickBot="1" x14ac:dyDescent="0.35">
      <c r="A11" s="3"/>
      <c r="B11" s="3"/>
      <c r="C11" s="3"/>
      <c r="D11" s="3"/>
      <c r="H11" s="3"/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4.5" thickBot="1" x14ac:dyDescent="0.35">
      <c r="A12" s="3"/>
      <c r="B12" s="4" t="s">
        <v>23</v>
      </c>
      <c r="C12" s="3"/>
      <c r="D12" s="3"/>
      <c r="E12" s="46" t="s">
        <v>24</v>
      </c>
      <c r="F12" s="47"/>
      <c r="G12" s="48"/>
      <c r="H12" s="3"/>
      <c r="I12" s="46" t="s">
        <v>43</v>
      </c>
      <c r="J12" s="47"/>
      <c r="K12" s="47"/>
      <c r="L12" s="48"/>
      <c r="M12" s="3"/>
      <c r="N12" s="5" t="str">
        <f>I14</f>
        <v>Kriterium</v>
      </c>
      <c r="O12" s="7" t="str">
        <f>J14</f>
        <v>Alternativ A</v>
      </c>
      <c r="P12" s="8" t="str">
        <f>K14</f>
        <v>Alternativ B</v>
      </c>
      <c r="Q12" s="9" t="str">
        <f>L14</f>
        <v>Alternativ C</v>
      </c>
      <c r="R12" s="3"/>
      <c r="S12" s="37" t="s">
        <v>9</v>
      </c>
      <c r="T12" s="38"/>
      <c r="U12" s="38"/>
      <c r="V12" s="39"/>
      <c r="W12" s="3"/>
      <c r="X12" s="3"/>
      <c r="Y12" s="3"/>
      <c r="Z12" s="3"/>
      <c r="AA12" s="3"/>
      <c r="AB12" s="3"/>
      <c r="AC12" s="3"/>
      <c r="AD12" s="3"/>
    </row>
    <row r="13" spans="1:30" ht="16.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0" t="str">
        <f>I15</f>
        <v>Economic</v>
      </c>
      <c r="O13" s="26">
        <f>J18</f>
        <v>0</v>
      </c>
      <c r="P13" s="26">
        <f>K18</f>
        <v>0</v>
      </c>
      <c r="Q13" s="26">
        <f>L18</f>
        <v>0</v>
      </c>
      <c r="R13" s="3"/>
      <c r="S13" s="40"/>
      <c r="T13" s="41"/>
      <c r="U13" s="41"/>
      <c r="V13" s="42"/>
      <c r="W13" s="3"/>
      <c r="X13" s="3"/>
      <c r="Y13" s="3"/>
      <c r="Z13" s="3"/>
      <c r="AA13" s="3"/>
      <c r="AB13" s="3"/>
      <c r="AC13" s="3"/>
      <c r="AD13" s="3"/>
    </row>
    <row r="14" spans="1:30" x14ac:dyDescent="0.3">
      <c r="A14" s="3"/>
      <c r="B14" s="5" t="s">
        <v>44</v>
      </c>
      <c r="C14" s="5" t="s">
        <v>45</v>
      </c>
      <c r="D14" s="3"/>
      <c r="E14" s="5" t="str">
        <f>C14</f>
        <v>Kriterium</v>
      </c>
      <c r="F14" s="6" t="s">
        <v>46</v>
      </c>
      <c r="G14" s="6" t="s">
        <v>47</v>
      </c>
      <c r="H14" s="3"/>
      <c r="I14" s="5" t="str">
        <f>C14</f>
        <v>Kriterium</v>
      </c>
      <c r="J14" s="7" t="s">
        <v>48</v>
      </c>
      <c r="K14" s="8" t="s">
        <v>49</v>
      </c>
      <c r="L14" s="9" t="s">
        <v>50</v>
      </c>
      <c r="M14" s="3"/>
      <c r="N14" s="10" t="str">
        <f>I19</f>
        <v>Social</v>
      </c>
      <c r="O14" s="26">
        <f>J22</f>
        <v>0</v>
      </c>
      <c r="P14" s="26">
        <f>K22</f>
        <v>0</v>
      </c>
      <c r="Q14" s="26">
        <f>L22</f>
        <v>0</v>
      </c>
      <c r="R14" s="3"/>
      <c r="S14" s="40"/>
      <c r="T14" s="41"/>
      <c r="U14" s="41"/>
      <c r="V14" s="42"/>
      <c r="W14" s="3"/>
      <c r="X14" s="3"/>
      <c r="Y14" s="3"/>
      <c r="Z14" s="3"/>
      <c r="AA14" s="3"/>
      <c r="AB14" s="3"/>
      <c r="AC14" s="3"/>
      <c r="AD14" s="3"/>
    </row>
    <row r="15" spans="1:30" x14ac:dyDescent="0.3">
      <c r="A15" s="3"/>
      <c r="B15" s="20">
        <v>1</v>
      </c>
      <c r="C15" s="10" t="s">
        <v>17</v>
      </c>
      <c r="D15" s="3"/>
      <c r="E15" s="10" t="str">
        <f>C15</f>
        <v>Economic</v>
      </c>
      <c r="F15" s="11"/>
      <c r="G15" s="10"/>
      <c r="H15" s="3"/>
      <c r="I15" s="10" t="str">
        <f>C15</f>
        <v>Economic</v>
      </c>
      <c r="J15" s="10"/>
      <c r="K15" s="10"/>
      <c r="L15" s="10"/>
      <c r="M15" s="3"/>
      <c r="N15" s="10" t="str">
        <f>I23</f>
        <v>Cultural</v>
      </c>
      <c r="O15" s="26">
        <f>J26</f>
        <v>0</v>
      </c>
      <c r="P15" s="26">
        <f>K26</f>
        <v>0</v>
      </c>
      <c r="Q15" s="26">
        <f>L26</f>
        <v>0</v>
      </c>
      <c r="R15" s="3"/>
      <c r="S15" s="43"/>
      <c r="T15" s="44"/>
      <c r="U15" s="44"/>
      <c r="V15" s="45"/>
      <c r="W15" s="3"/>
      <c r="X15" s="3"/>
      <c r="Y15" s="3"/>
      <c r="Z15" s="3"/>
      <c r="AA15" s="3"/>
      <c r="AB15" s="3"/>
      <c r="AC15" s="3"/>
      <c r="AD15" s="3"/>
    </row>
    <row r="16" spans="1:30" x14ac:dyDescent="0.3">
      <c r="A16" s="3"/>
      <c r="B16" s="21">
        <v>2</v>
      </c>
      <c r="C16" s="34" t="s">
        <v>27</v>
      </c>
      <c r="D16" s="3"/>
      <c r="E16" s="12" t="str">
        <f>C16</f>
        <v>Kriteria 1</v>
      </c>
      <c r="F16" s="13"/>
      <c r="G16" s="11"/>
      <c r="H16" s="3"/>
      <c r="I16" s="12" t="str">
        <f>C16</f>
        <v>Kriteria 1</v>
      </c>
      <c r="J16" s="11"/>
      <c r="K16" s="11"/>
      <c r="L16" s="11"/>
      <c r="M16" s="3"/>
      <c r="N16" s="10" t="s">
        <v>20</v>
      </c>
      <c r="O16" s="26">
        <f>J30</f>
        <v>0</v>
      </c>
      <c r="P16" s="26">
        <f>K30</f>
        <v>0</v>
      </c>
      <c r="Q16" s="26">
        <f>L30</f>
        <v>0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x14ac:dyDescent="0.3">
      <c r="A17" s="3"/>
      <c r="B17" s="21">
        <v>2</v>
      </c>
      <c r="C17" s="34" t="s">
        <v>28</v>
      </c>
      <c r="D17" s="3"/>
      <c r="E17" s="12" t="str">
        <f>C17</f>
        <v>Kriteria 2</v>
      </c>
      <c r="F17" s="13"/>
      <c r="G17" s="14">
        <f>1-G16</f>
        <v>1</v>
      </c>
      <c r="H17" s="3"/>
      <c r="I17" s="12" t="str">
        <f>C17</f>
        <v>Kriteria 2</v>
      </c>
      <c r="J17" s="11"/>
      <c r="K17" s="11"/>
      <c r="L17" s="11"/>
      <c r="M17" s="3"/>
      <c r="N17" s="15" t="s">
        <v>4</v>
      </c>
      <c r="O17" s="27">
        <f>SUM(O13:O16)</f>
        <v>0</v>
      </c>
      <c r="P17" s="28">
        <f t="shared" ref="P17:Q17" si="0">SUM(P13:P16)</f>
        <v>0</v>
      </c>
      <c r="Q17" s="29">
        <f t="shared" si="0"/>
        <v>0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6.5" customHeight="1" x14ac:dyDescent="0.3">
      <c r="A18" s="3"/>
      <c r="H18" s="3"/>
      <c r="I18" s="15" t="s">
        <v>3</v>
      </c>
      <c r="J18" s="16">
        <f>SUMPRODUCT($G16:$G17,J16:J17)*$F15</f>
        <v>0</v>
      </c>
      <c r="K18" s="17">
        <f>SUMPRODUCT($G16:$G17,K16:K17)*$F15</f>
        <v>0</v>
      </c>
      <c r="L18" s="18">
        <f>SUMPRODUCT($G16:$G17,L16:L17)*$F15</f>
        <v>0</v>
      </c>
      <c r="M18" s="3"/>
      <c r="N18" s="30"/>
      <c r="O18" s="30"/>
      <c r="P18" s="30"/>
      <c r="Q18" s="30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x14ac:dyDescent="0.3">
      <c r="A19" s="3"/>
      <c r="B19" s="20">
        <v>1</v>
      </c>
      <c r="C19" s="10" t="s">
        <v>14</v>
      </c>
      <c r="D19" s="3"/>
      <c r="E19" s="10" t="str">
        <f>C19</f>
        <v>Social</v>
      </c>
      <c r="F19" s="11"/>
      <c r="G19" s="10"/>
      <c r="H19" s="3"/>
      <c r="I19" s="10" t="str">
        <f>C19</f>
        <v>Social</v>
      </c>
      <c r="J19" s="10"/>
      <c r="K19" s="10"/>
      <c r="L19" s="10"/>
      <c r="M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x14ac:dyDescent="0.3">
      <c r="A20" s="3"/>
      <c r="B20" s="21">
        <v>2</v>
      </c>
      <c r="C20" s="34" t="s">
        <v>27</v>
      </c>
      <c r="D20" s="3"/>
      <c r="E20" s="12" t="str">
        <f>C20</f>
        <v>Kriteria 1</v>
      </c>
      <c r="F20" s="13"/>
      <c r="G20" s="11"/>
      <c r="H20" s="3"/>
      <c r="I20" s="12" t="str">
        <f>C20</f>
        <v>Kriteria 1</v>
      </c>
      <c r="J20" s="11"/>
      <c r="K20" s="11"/>
      <c r="L20" s="11"/>
      <c r="M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x14ac:dyDescent="0.3">
      <c r="A21" s="3"/>
      <c r="B21" s="21">
        <v>2</v>
      </c>
      <c r="C21" s="34" t="s">
        <v>28</v>
      </c>
      <c r="D21" s="3"/>
      <c r="E21" s="12" t="str">
        <f>C21</f>
        <v>Kriteria 2</v>
      </c>
      <c r="F21" s="13"/>
      <c r="G21" s="14">
        <f>1-G20</f>
        <v>1</v>
      </c>
      <c r="H21" s="3"/>
      <c r="I21" s="12" t="str">
        <f>C21</f>
        <v>Kriteria 2</v>
      </c>
      <c r="J21" s="11"/>
      <c r="K21" s="11"/>
      <c r="L21" s="11"/>
      <c r="M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x14ac:dyDescent="0.3">
      <c r="A22" s="3"/>
      <c r="H22" s="3"/>
      <c r="I22" s="15" t="str">
        <f>I18</f>
        <v>Score</v>
      </c>
      <c r="J22" s="16">
        <f>SUMPRODUCT($G20:$G21,J20:J21)*$F19</f>
        <v>0</v>
      </c>
      <c r="K22" s="17">
        <f>SUMPRODUCT($G20:$G21,K20:K21)*$F19</f>
        <v>0</v>
      </c>
      <c r="L22" s="18">
        <f>SUMPRODUCT($G20:$G21,L20:L21)*$F19</f>
        <v>0</v>
      </c>
      <c r="M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x14ac:dyDescent="0.3">
      <c r="A23" s="3"/>
      <c r="B23" s="20">
        <v>1</v>
      </c>
      <c r="C23" s="10" t="s">
        <v>12</v>
      </c>
      <c r="D23" s="3"/>
      <c r="E23" s="10" t="str">
        <f>C23</f>
        <v>Cultural</v>
      </c>
      <c r="F23" s="11"/>
      <c r="G23" s="10"/>
      <c r="H23" s="3"/>
      <c r="I23" s="10" t="str">
        <f>C23</f>
        <v>Cultural</v>
      </c>
      <c r="J23" s="10"/>
      <c r="K23" s="10"/>
      <c r="L23" s="10"/>
      <c r="M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x14ac:dyDescent="0.3">
      <c r="A24" s="3"/>
      <c r="B24" s="21">
        <v>2</v>
      </c>
      <c r="C24" s="34" t="s">
        <v>27</v>
      </c>
      <c r="D24" s="3"/>
      <c r="E24" s="12" t="str">
        <f>C24</f>
        <v>Kriteria 1</v>
      </c>
      <c r="F24" s="13"/>
      <c r="G24" s="11"/>
      <c r="H24" s="3"/>
      <c r="I24" s="12" t="str">
        <f>C24</f>
        <v>Kriteria 1</v>
      </c>
      <c r="J24" s="11"/>
      <c r="K24" s="11"/>
      <c r="L24" s="11"/>
      <c r="M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x14ac:dyDescent="0.3">
      <c r="A25" s="3"/>
      <c r="B25" s="21">
        <v>2</v>
      </c>
      <c r="C25" s="34" t="s">
        <v>28</v>
      </c>
      <c r="D25" s="3"/>
      <c r="E25" s="12" t="str">
        <f>C25</f>
        <v>Kriteria 2</v>
      </c>
      <c r="F25" s="13"/>
      <c r="G25" s="14">
        <f>1-G24</f>
        <v>1</v>
      </c>
      <c r="H25" s="3"/>
      <c r="I25" s="12" t="str">
        <f>C25</f>
        <v>Kriteria 2</v>
      </c>
      <c r="J25" s="11"/>
      <c r="K25" s="11"/>
      <c r="L25" s="1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6.5" customHeight="1" x14ac:dyDescent="0.3">
      <c r="A26" s="3"/>
      <c r="I26" s="22" t="str">
        <f>I22</f>
        <v>Score</v>
      </c>
      <c r="J26" s="7">
        <f>SUMPRODUCT($G24:$G25,J24:J25)*$F23</f>
        <v>0</v>
      </c>
      <c r="K26" s="8">
        <f>SUMPRODUCT($G24:$G25,K24:K25)*$F23</f>
        <v>0</v>
      </c>
      <c r="L26" s="9">
        <f>SUMPRODUCT($G24:$G25,L24:L25)*$F23</f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6.5" customHeight="1" x14ac:dyDescent="0.3">
      <c r="A27" s="3"/>
      <c r="B27" s="20">
        <v>1</v>
      </c>
      <c r="C27" s="10" t="s">
        <v>20</v>
      </c>
      <c r="D27" s="3"/>
      <c r="E27" s="10" t="str">
        <f>C27</f>
        <v>Environmental</v>
      </c>
      <c r="F27" s="19">
        <f>1-F15-F19-F23</f>
        <v>1</v>
      </c>
      <c r="G27" s="10"/>
      <c r="I27" s="10" t="s">
        <v>20</v>
      </c>
      <c r="J27" s="10"/>
      <c r="K27" s="10"/>
      <c r="L27" s="10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x14ac:dyDescent="0.3">
      <c r="B28" s="21">
        <v>2</v>
      </c>
      <c r="C28" s="34" t="s">
        <v>27</v>
      </c>
      <c r="D28" s="3"/>
      <c r="E28" s="12" t="str">
        <f>C28</f>
        <v>Kriteria 1</v>
      </c>
      <c r="F28" s="13"/>
      <c r="G28" s="11"/>
      <c r="I28" s="12" t="s">
        <v>21</v>
      </c>
      <c r="J28" s="11"/>
      <c r="K28" s="11"/>
      <c r="L28" s="11"/>
    </row>
    <row r="29" spans="1:30" x14ac:dyDescent="0.3">
      <c r="A29" s="2"/>
      <c r="B29" s="21">
        <v>2</v>
      </c>
      <c r="C29" s="34" t="s">
        <v>28</v>
      </c>
      <c r="D29" s="3"/>
      <c r="E29" s="12" t="str">
        <f>C29</f>
        <v>Kriteria 2</v>
      </c>
      <c r="F29" s="13"/>
      <c r="G29" s="14">
        <f>1-G28</f>
        <v>1</v>
      </c>
      <c r="I29" s="12" t="s">
        <v>22</v>
      </c>
      <c r="J29" s="11"/>
      <c r="K29" s="11"/>
      <c r="L29" s="11"/>
    </row>
    <row r="30" spans="1:30" x14ac:dyDescent="0.3">
      <c r="I30" s="22" t="str">
        <f>I26</f>
        <v>Score</v>
      </c>
      <c r="J30" s="7">
        <f>SUMPRODUCT($G28:$G29,J28:J29)*$F27</f>
        <v>0</v>
      </c>
      <c r="K30" s="8">
        <f>SUMPRODUCT($G28:$G29,K28:K29)*$F27</f>
        <v>0</v>
      </c>
      <c r="L30" s="9">
        <f>SUMPRODUCT($G28:$G29,L28:L29)*$F27</f>
        <v>0</v>
      </c>
    </row>
    <row r="31" spans="1:30" ht="16.5" customHeight="1" x14ac:dyDescent="0.3">
      <c r="I31" s="15" t="s">
        <v>4</v>
      </c>
      <c r="J31" s="23">
        <f>J18+J22+J26+J30</f>
        <v>0</v>
      </c>
      <c r="K31" s="24">
        <f t="shared" ref="K31:L31" si="1">K18+K22+K26+K30</f>
        <v>0</v>
      </c>
      <c r="L31" s="25">
        <f t="shared" si="1"/>
        <v>0</v>
      </c>
    </row>
    <row r="32" spans="1:30" ht="16.5" customHeight="1" x14ac:dyDescent="0.3"/>
    <row r="36" spans="2:2" x14ac:dyDescent="0.3">
      <c r="B36" s="3" t="s">
        <v>5</v>
      </c>
    </row>
  </sheetData>
  <mergeCells count="4">
    <mergeCell ref="S12:V15"/>
    <mergeCell ref="E12:G12"/>
    <mergeCell ref="I12:L12"/>
    <mergeCell ref="E7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Point allocation eksempel</vt:lpstr>
      <vt:lpstr>Point allocation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</dc:creator>
  <cp:lastModifiedBy>Iratxe Landa Mata</cp:lastModifiedBy>
  <dcterms:created xsi:type="dcterms:W3CDTF">2022-11-17T13:18:57Z</dcterms:created>
  <dcterms:modified xsi:type="dcterms:W3CDTF">2025-04-11T17:07:43Z</dcterms:modified>
</cp:coreProperties>
</file>